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_z\Desktop\"/>
    </mc:Choice>
  </mc:AlternateContent>
  <bookViews>
    <workbookView xWindow="0" yWindow="0" windowWidth="20490" windowHeight="7755" activeTab="1"/>
  </bookViews>
  <sheets>
    <sheet name="วิธีใช้" sheetId="8" r:id="rId1"/>
    <sheet name="การตลาด ม.6" sheetId="7" r:id="rId2"/>
  </sheets>
  <calcPr calcId="152511"/>
</workbook>
</file>

<file path=xl/calcChain.xml><?xml version="1.0" encoding="utf-8"?>
<calcChain xmlns="http://schemas.openxmlformats.org/spreadsheetml/2006/main">
  <c r="C26" i="7" l="1"/>
  <c r="D26" i="7"/>
  <c r="A26" i="7"/>
  <c r="C13" i="7"/>
  <c r="A13" i="7"/>
  <c r="C30" i="7"/>
  <c r="A30" i="7"/>
  <c r="H27" i="7"/>
  <c r="F27" i="7"/>
  <c r="H14" i="7"/>
  <c r="F14" i="7"/>
  <c r="I14" i="7"/>
  <c r="E14" i="7"/>
  <c r="E13" i="7"/>
  <c r="E12" i="7"/>
  <c r="E11" i="7"/>
  <c r="E10" i="7"/>
  <c r="E9" i="7"/>
  <c r="E8" i="7"/>
  <c r="E7" i="7"/>
  <c r="E6" i="7"/>
  <c r="E5" i="7"/>
  <c r="I27" i="7"/>
  <c r="D13" i="7"/>
  <c r="H30" i="7"/>
  <c r="H29" i="7"/>
  <c r="H28" i="7"/>
  <c r="D30" i="7"/>
</calcChain>
</file>

<file path=xl/sharedStrings.xml><?xml version="1.0" encoding="utf-8"?>
<sst xmlns="http://schemas.openxmlformats.org/spreadsheetml/2006/main" count="123" uniqueCount="102">
  <si>
    <t>N/C</t>
  </si>
  <si>
    <t>หลักการตลาด</t>
  </si>
  <si>
    <t>3000-1101</t>
  </si>
  <si>
    <t>3000-1201</t>
  </si>
  <si>
    <t>3000-1601</t>
  </si>
  <si>
    <t>3000-2005</t>
  </si>
  <si>
    <t>3200-0003</t>
  </si>
  <si>
    <t>3202-2006</t>
  </si>
  <si>
    <t>พฤติกรรมผู้บริโภค</t>
  </si>
  <si>
    <t>3202-2005</t>
  </si>
  <si>
    <t>วิทยาลัยเทคโนโลยีจอมเทียนบริหารธุรกิจ (JBAC)</t>
  </si>
  <si>
    <t>3200-0001</t>
  </si>
  <si>
    <t>3200-0002</t>
  </si>
  <si>
    <t>ภาษาไทยเพื่อสื่อสารในงานอาชีพ</t>
  </si>
  <si>
    <t>ภาษาอังกฤษเพื่อการสื่อสารทางธุรกิจและสังคม</t>
  </si>
  <si>
    <t>3000-1401</t>
  </si>
  <si>
    <t>คณิตศาสตร์เพื่อพัฒนาทักษะการคิด</t>
  </si>
  <si>
    <t>การพัฒนาทักษะชีวิตเพื่อสุขภาพและสังคม</t>
  </si>
  <si>
    <t>3001-2001</t>
  </si>
  <si>
    <t>3000-2001</t>
  </si>
  <si>
    <t>กิจกรรมองค์กรวิชาชีพ 1</t>
  </si>
  <si>
    <t>3200-1003</t>
  </si>
  <si>
    <t>3202-2002</t>
  </si>
  <si>
    <t>รหัสวิชา</t>
  </si>
  <si>
    <t>3000-1503</t>
  </si>
  <si>
    <t>มนุษยสัมพันธ์กับปรัชญาของเศรษฐกิจพอเพียง</t>
  </si>
  <si>
    <t>3000-1312</t>
  </si>
  <si>
    <t>3001-1001</t>
  </si>
  <si>
    <t>3000-1203</t>
  </si>
  <si>
    <t>3000-9201</t>
  </si>
  <si>
    <t>3000-2003</t>
  </si>
  <si>
    <t>การจัดการทรัพยากร พลังงานและสิ่งแวดล้อม</t>
  </si>
  <si>
    <t>การบริหารงานคุณภาพในองค์กร</t>
  </si>
  <si>
    <t>ภาษาอังกฤษสำหรับการปฏิบัติงาน</t>
  </si>
  <si>
    <t>ภาษาและวัฒนธรรมจีน</t>
  </si>
  <si>
    <t>กิจกรรมองค์การวิชาชีพ 3</t>
  </si>
  <si>
    <t>3202-2004</t>
  </si>
  <si>
    <t>3202-2102</t>
  </si>
  <si>
    <t>3202-2103</t>
  </si>
  <si>
    <t>การสื่อสารการตลาด</t>
  </si>
  <si>
    <t>การวิจัยการตลาด</t>
  </si>
  <si>
    <t>การตลาดบริการ</t>
  </si>
  <si>
    <t>การตลาดอิเล็กทรอนิกส์</t>
  </si>
  <si>
    <t>3200-1002</t>
  </si>
  <si>
    <t>หลักการจัดการ</t>
  </si>
  <si>
    <t>รหัส นศ.</t>
  </si>
  <si>
    <t>ชื่อ นศ.</t>
  </si>
  <si>
    <t>ชื่อวิชา</t>
  </si>
  <si>
    <t>นก.</t>
  </si>
  <si>
    <t>เกรด</t>
  </si>
  <si>
    <t>เกรดเฉลี่ย</t>
  </si>
  <si>
    <t>โครงการ</t>
  </si>
  <si>
    <t xml:space="preserve">ระดับชั้น ปวส.1 ภาคเรียนที่ 1 </t>
  </si>
  <si>
    <t xml:space="preserve">ระดับชั้น ปวส.2 ภาคเรียนที่ 1 </t>
  </si>
  <si>
    <t>ระดับชั้น ปวส. ภาคเรียนที่ 2</t>
  </si>
  <si>
    <t>ระดับชั้น ปวส.2 ภาคเรียนที่ 2</t>
  </si>
  <si>
    <t>โครงสร้างหลักสูตรประกาศนียบัตรวิชาชีพชั้นสูง พุทธศักราช 2557  สาขาวิชาการตลาด</t>
  </si>
  <si>
    <t>กิจกรรมองค์การวิชาชีพ 2</t>
  </si>
  <si>
    <t>3000-2002</t>
  </si>
  <si>
    <t>3000-1208</t>
  </si>
  <si>
    <t>ภาษาอังกฤษธุรกิจในงานอาชีพ</t>
  </si>
  <si>
    <t>3200-1001</t>
  </si>
  <si>
    <t>หลักเศรษฐศาสตร์</t>
  </si>
  <si>
    <t>3200-0007</t>
  </si>
  <si>
    <t>3202-2001</t>
  </si>
  <si>
    <t>การจัดการขาย</t>
  </si>
  <si>
    <t>3202-2003</t>
  </si>
  <si>
    <t>นโยบายผลิตภัณฑ์และราคา</t>
  </si>
  <si>
    <t>การฝึกงาน</t>
  </si>
  <si>
    <t>3000-9203</t>
  </si>
  <si>
    <t>ภาษาและวัฒนธรรมญี่ปุ่น</t>
  </si>
  <si>
    <t>3000-2004</t>
  </si>
  <si>
    <t>กิจกรรมองค์การวิชาชีพ 4</t>
  </si>
  <si>
    <t>กิจกรรมส่งเสริมคุณธรรม จริยธรรม</t>
  </si>
  <si>
    <t>คอมพิวเตอร์ธุรกิจ (Microsoft Office)</t>
  </si>
  <si>
    <t>เกรดเฉลี่ยจบการศึกษา 4 ภาคเรียน</t>
  </si>
  <si>
    <t>กลยุทธ์การตลาด</t>
  </si>
  <si>
    <t>3202-2007</t>
  </si>
  <si>
    <t>3202-2104</t>
  </si>
  <si>
    <t>สัมมนาการตลาด</t>
  </si>
  <si>
    <t>3202-2107</t>
  </si>
  <si>
    <t>การตลาดเพื่อสิ่งแวดล้อม</t>
  </si>
  <si>
    <t>3202-8001</t>
  </si>
  <si>
    <t>3202-8501</t>
  </si>
  <si>
    <t>การจัดการช่องทางการจัดจำหน่ายและห่วงโซ่อุปทาน</t>
  </si>
  <si>
    <t xml:space="preserve">วิธีใช้ตารางคำนวณ ผลการเรียน </t>
  </si>
  <si>
    <t xml:space="preserve">1. ให้นักศึกษา กรอก เกรดที่ได้ในช่องเกรด เป็นตัวเลข อาราบิค ขร. มส. ใส่ เกรด 0 </t>
  </si>
  <si>
    <t>2. กิจกรรมองค์กรวิชาชีพ กรอก ผ หรือ มผ หรือ ขร ได้</t>
  </si>
  <si>
    <t>3. ห้ามเปลี่ยนแปลงแก้ไขเซลล์ ในแผ่นงานทุกเซลล์ เพราะมีการซ่อนสูตร หากลบ อาจทำให้</t>
  </si>
  <si>
    <t xml:space="preserve">    ผลการคำนวณไม่ตรงกับความเป็นจริง</t>
  </si>
  <si>
    <t>4. ตารางคำนวณนี้ มีค่าความละเอียดค่อนข้างสูง ปัดเศษทศนิยมตัวที่ สาม ตามหลักสากล</t>
  </si>
  <si>
    <t>มีข้อสงสัยถามผู้จัดทำ   อ.อภิวิชญ์   ปีนัง  088-2016448 หรือ อ. แผนกคอมพิวเตอร์</t>
  </si>
  <si>
    <t>5. รายวิชาปรับพื้นฐาน (ปพฐ.) สำหรับ ม.6 ไม่นำมาคิดเกรด (GPA.)ตอนจบการศึกษา ปวช.เทียบโอน</t>
  </si>
  <si>
    <t xml:space="preserve">เทคโนโลยีสารสนเทศเพื่อการจัดการอาชีพ </t>
  </si>
  <si>
    <r>
      <t xml:space="preserve">หลักการบัญชีเบื้องต้น 1 </t>
    </r>
    <r>
      <rPr>
        <b/>
        <sz val="14"/>
        <rFont val="TH SarabunPSK"/>
        <family val="2"/>
      </rPr>
      <t>(ปพฐ.)</t>
    </r>
  </si>
  <si>
    <r>
      <t xml:space="preserve">หลักการขาย </t>
    </r>
    <r>
      <rPr>
        <b/>
        <sz val="14"/>
        <rFont val="TH SarabunPSK"/>
        <family val="2"/>
      </rPr>
      <t>(ปพฐ.)</t>
    </r>
  </si>
  <si>
    <r>
      <t xml:space="preserve">การเป็นผู้ประกอบการ </t>
    </r>
    <r>
      <rPr>
        <b/>
        <sz val="14"/>
        <rFont val="TH SarabunPSK"/>
        <family val="2"/>
      </rPr>
      <t>(ปพฐ.)</t>
    </r>
  </si>
  <si>
    <t>เกรดเฉลี่ยสะสม 2 ภาคเรียน</t>
  </si>
  <si>
    <t>เกรดเฉลี่ยสะสม 3 ภาคเรียน</t>
  </si>
  <si>
    <r>
      <t xml:space="preserve">การค้าปลีกและการค้าส่ง </t>
    </r>
    <r>
      <rPr>
        <b/>
        <sz val="14"/>
        <rFont val="TH SarabunPSK"/>
        <family val="2"/>
      </rPr>
      <t>(ปพฐ.)</t>
    </r>
  </si>
  <si>
    <r>
      <t>การพัฒนาบุคลิกภาพนักการตลาด</t>
    </r>
    <r>
      <rPr>
        <b/>
        <sz val="14"/>
        <rFont val="TH SarabunPSK"/>
        <family val="2"/>
      </rPr>
      <t xml:space="preserve"> (ปพฐ.)</t>
    </r>
  </si>
  <si>
    <t>3200-0006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</si>
</sst>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00" formatCode="0.0"/>
  </numFmts>
  <fonts count="12" x14ac:knownFonts="1">
    <font>
      <sz val="10"/>
      <name val="Arial"/>
      <charset val="222"/>
    </font>
    <font>
      <sz val="14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9" tint="0.79998168889431442"/>
      <name val="TH SarabunPSK"/>
      <family val="2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sz val="20"/>
      <color rgb="FFFF0000"/>
      <name val="TH SarabunPSK"/>
      <family val="2"/>
    </font>
    <font>
      <b/>
      <sz val="12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/>
    <xf numFmtId="0" fontId="5" fillId="2" borderId="1" xfId="0" applyFont="1" applyFill="1" applyBorder="1" applyAlignment="1"/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quotePrefix="1" applyFont="1" applyBorder="1" applyAlignment="1">
      <alignment horizontal="center"/>
    </xf>
    <xf numFmtId="200" fontId="5" fillId="0" borderId="1" xfId="0" applyNumberFormat="1" applyFont="1" applyBorder="1" applyAlignment="1">
      <alignment horizontal="center"/>
    </xf>
    <xf numFmtId="200" fontId="6" fillId="0" borderId="0" xfId="0" applyNumberFormat="1" applyFont="1" applyAlignment="1">
      <alignment horizontal="center"/>
    </xf>
    <xf numFmtId="0" fontId="6" fillId="0" borderId="0" xfId="0" applyFont="1"/>
    <xf numFmtId="200" fontId="7" fillId="4" borderId="2" xfId="0" applyNumberFormat="1" applyFont="1" applyFill="1" applyBorder="1"/>
    <xf numFmtId="0" fontId="8" fillId="4" borderId="3" xfId="0" applyFont="1" applyFill="1" applyBorder="1" applyAlignment="1">
      <alignment horizontal="right"/>
    </xf>
    <xf numFmtId="200" fontId="7" fillId="4" borderId="1" xfId="0" applyNumberFormat="1" applyFont="1" applyFill="1" applyBorder="1" applyAlignment="1"/>
    <xf numFmtId="2" fontId="8" fillId="4" borderId="3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quotePrefix="1" applyFont="1" applyBorder="1" applyAlignment="1">
      <alignment horizontal="center"/>
    </xf>
    <xf numFmtId="200" fontId="5" fillId="0" borderId="0" xfId="0" applyNumberFormat="1" applyFont="1" applyBorder="1" applyAlignment="1">
      <alignment horizontal="center"/>
    </xf>
    <xf numFmtId="0" fontId="5" fillId="2" borderId="1" xfId="0" applyFont="1" applyFill="1" applyBorder="1"/>
    <xf numFmtId="0" fontId="1" fillId="0" borderId="1" xfId="0" applyFont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6" fillId="5" borderId="1" xfId="0" quotePrefix="1" applyFont="1" applyFill="1" applyBorder="1" applyAlignment="1">
      <alignment horizontal="center"/>
    </xf>
    <xf numFmtId="200" fontId="5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8" fillId="0" borderId="1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2" fillId="6" borderId="0" xfId="0" applyFont="1" applyFill="1"/>
    <xf numFmtId="0" fontId="2" fillId="0" borderId="0" xfId="0" applyFont="1"/>
    <xf numFmtId="0" fontId="9" fillId="6" borderId="0" xfId="0" applyFont="1" applyFill="1"/>
    <xf numFmtId="0" fontId="3" fillId="6" borderId="0" xfId="0" applyFont="1" applyFill="1"/>
    <xf numFmtId="0" fontId="10" fillId="6" borderId="0" xfId="0" applyFont="1" applyFill="1"/>
    <xf numFmtId="0" fontId="11" fillId="4" borderId="3" xfId="0" applyFont="1" applyFill="1" applyBorder="1" applyAlignment="1">
      <alignment horizontal="right"/>
    </xf>
    <xf numFmtId="0" fontId="8" fillId="7" borderId="2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opLeftCell="A6" zoomScale="140" zoomScaleNormal="140" workbookViewId="0">
      <selection activeCell="D13" sqref="D13"/>
    </sheetView>
  </sheetViews>
  <sheetFormatPr defaultRowHeight="26.25" x14ac:dyDescent="0.4"/>
  <cols>
    <col min="1" max="16384" width="9.140625" style="37"/>
  </cols>
  <sheetData>
    <row r="1" spans="1:13" x14ac:dyDescent="0.4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4">
      <c r="A2" s="38" t="s">
        <v>85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x14ac:dyDescent="0.4">
      <c r="A3" s="36"/>
      <c r="B3" s="39" t="s">
        <v>86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x14ac:dyDescent="0.4">
      <c r="A4" s="36"/>
      <c r="B4" s="39" t="s">
        <v>87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x14ac:dyDescent="0.4">
      <c r="A5" s="36"/>
      <c r="B5" s="39" t="s">
        <v>88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x14ac:dyDescent="0.4">
      <c r="A6" s="36"/>
      <c r="B6" s="39" t="s">
        <v>89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x14ac:dyDescent="0.4">
      <c r="A7" s="36"/>
      <c r="B7" s="39" t="s">
        <v>90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x14ac:dyDescent="0.4">
      <c r="A8" s="36"/>
      <c r="B8" s="39" t="s">
        <v>92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x14ac:dyDescent="0.4">
      <c r="A9" s="36"/>
      <c r="B9" s="40" t="s">
        <v>91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x14ac:dyDescent="0.4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L8" sqref="L8"/>
    </sheetView>
  </sheetViews>
  <sheetFormatPr defaultRowHeight="12.75" x14ac:dyDescent="0.2"/>
  <cols>
    <col min="1" max="1" width="11.140625" customWidth="1"/>
    <col min="2" max="2" width="36" customWidth="1"/>
    <col min="4" max="4" width="9.42578125" customWidth="1"/>
    <col min="5" max="5" width="1.28515625" customWidth="1"/>
    <col min="6" max="6" width="11.140625" customWidth="1"/>
    <col min="7" max="7" width="37.7109375" customWidth="1"/>
    <col min="10" max="10" width="4.85546875" customWidth="1"/>
    <col min="11" max="11" width="11.140625" customWidth="1"/>
  </cols>
  <sheetData>
    <row r="1" spans="1:14" s="4" customFormat="1" ht="21" x14ac:dyDescent="0.35">
      <c r="A1" s="45" t="s">
        <v>10</v>
      </c>
      <c r="B1" s="46"/>
      <c r="C1" s="46"/>
      <c r="D1" s="46"/>
      <c r="E1" s="46"/>
      <c r="F1" s="47"/>
      <c r="G1" s="53"/>
      <c r="H1" s="54"/>
      <c r="I1" s="24" t="s">
        <v>45</v>
      </c>
    </row>
    <row r="2" spans="1:14" s="4" customFormat="1" ht="23.25" customHeight="1" x14ac:dyDescent="0.35">
      <c r="A2" s="48" t="s">
        <v>56</v>
      </c>
      <c r="B2" s="49"/>
      <c r="C2" s="49"/>
      <c r="D2" s="49"/>
      <c r="E2" s="49"/>
      <c r="F2" s="50"/>
      <c r="G2" s="53"/>
      <c r="H2" s="54"/>
      <c r="I2" s="5" t="s">
        <v>46</v>
      </c>
    </row>
    <row r="3" spans="1:14" s="4" customFormat="1" ht="21" customHeight="1" x14ac:dyDescent="0.35">
      <c r="A3" s="55" t="s">
        <v>52</v>
      </c>
      <c r="B3" s="56"/>
      <c r="C3" s="56"/>
      <c r="D3" s="57"/>
      <c r="E3" s="6"/>
      <c r="F3" s="55" t="s">
        <v>53</v>
      </c>
      <c r="G3" s="56"/>
      <c r="H3" s="56"/>
      <c r="I3" s="57"/>
    </row>
    <row r="4" spans="1:14" s="4" customFormat="1" ht="21" x14ac:dyDescent="0.35">
      <c r="A4" s="7" t="s">
        <v>23</v>
      </c>
      <c r="B4" s="7" t="s">
        <v>47</v>
      </c>
      <c r="C4" s="7" t="s">
        <v>48</v>
      </c>
      <c r="D4" s="7" t="s">
        <v>49</v>
      </c>
      <c r="F4" s="7" t="s">
        <v>23</v>
      </c>
      <c r="G4" s="7" t="s">
        <v>47</v>
      </c>
      <c r="H4" s="7" t="s">
        <v>48</v>
      </c>
      <c r="I4" s="7" t="s">
        <v>49</v>
      </c>
    </row>
    <row r="5" spans="1:14" s="12" customFormat="1" ht="18" customHeight="1" x14ac:dyDescent="0.35">
      <c r="A5" s="17" t="s">
        <v>6</v>
      </c>
      <c r="B5" s="3" t="s">
        <v>96</v>
      </c>
      <c r="C5" s="9">
        <v>3</v>
      </c>
      <c r="D5" s="10"/>
      <c r="E5" s="11">
        <f>C5*D5</f>
        <v>0</v>
      </c>
      <c r="F5" s="17" t="s">
        <v>26</v>
      </c>
      <c r="G5" s="3" t="s">
        <v>31</v>
      </c>
      <c r="H5" s="9">
        <v>3</v>
      </c>
      <c r="I5" s="10"/>
      <c r="K5" s="4"/>
      <c r="L5" s="4"/>
      <c r="M5" s="4"/>
      <c r="N5" s="4"/>
    </row>
    <row r="6" spans="1:14" s="12" customFormat="1" ht="18" customHeight="1" x14ac:dyDescent="0.35">
      <c r="A6" s="17" t="s">
        <v>101</v>
      </c>
      <c r="B6" s="3" t="s">
        <v>100</v>
      </c>
      <c r="C6" s="9">
        <v>3</v>
      </c>
      <c r="D6" s="10"/>
      <c r="E6" s="11">
        <f t="shared" ref="E6:E14" si="0">C6*D6</f>
        <v>0</v>
      </c>
      <c r="F6" s="17" t="s">
        <v>27</v>
      </c>
      <c r="G6" s="25" t="s">
        <v>32</v>
      </c>
      <c r="H6" s="9">
        <v>3</v>
      </c>
      <c r="I6" s="10"/>
      <c r="K6" s="4"/>
      <c r="L6" s="4"/>
      <c r="M6" s="4"/>
      <c r="N6" s="4"/>
    </row>
    <row r="7" spans="1:14" s="12" customFormat="1" ht="18" customHeight="1" x14ac:dyDescent="0.35">
      <c r="A7" s="17" t="s">
        <v>2</v>
      </c>
      <c r="B7" s="3" t="s">
        <v>13</v>
      </c>
      <c r="C7" s="9">
        <v>3</v>
      </c>
      <c r="D7" s="10"/>
      <c r="E7" s="11">
        <f t="shared" si="0"/>
        <v>0</v>
      </c>
      <c r="F7" s="17" t="s">
        <v>36</v>
      </c>
      <c r="G7" s="3" t="s">
        <v>39</v>
      </c>
      <c r="H7" s="9">
        <v>3</v>
      </c>
      <c r="I7" s="10"/>
      <c r="K7" s="4"/>
      <c r="L7" s="4"/>
      <c r="M7" s="4"/>
      <c r="N7" s="4"/>
    </row>
    <row r="8" spans="1:14" s="12" customFormat="1" ht="18" customHeight="1" x14ac:dyDescent="0.35">
      <c r="A8" s="18" t="s">
        <v>3</v>
      </c>
      <c r="B8" s="19" t="s">
        <v>14</v>
      </c>
      <c r="C8" s="9">
        <v>3</v>
      </c>
      <c r="D8" s="10"/>
      <c r="E8" s="11">
        <f t="shared" si="0"/>
        <v>0</v>
      </c>
      <c r="F8" s="18" t="s">
        <v>9</v>
      </c>
      <c r="G8" s="19" t="s">
        <v>40</v>
      </c>
      <c r="H8" s="9">
        <v>3</v>
      </c>
      <c r="I8" s="10"/>
      <c r="K8" s="4"/>
      <c r="L8" s="4"/>
      <c r="M8" s="4"/>
      <c r="N8" s="4"/>
    </row>
    <row r="9" spans="1:14" s="12" customFormat="1" ht="18" customHeight="1" x14ac:dyDescent="0.35">
      <c r="A9" s="18" t="s">
        <v>15</v>
      </c>
      <c r="B9" s="1" t="s">
        <v>16</v>
      </c>
      <c r="C9" s="9">
        <v>3</v>
      </c>
      <c r="D9" s="10"/>
      <c r="E9" s="11">
        <f t="shared" si="0"/>
        <v>0</v>
      </c>
      <c r="F9" s="18" t="s">
        <v>37</v>
      </c>
      <c r="G9" s="1" t="s">
        <v>41</v>
      </c>
      <c r="H9" s="9">
        <v>3</v>
      </c>
      <c r="I9" s="10"/>
      <c r="K9" s="4"/>
      <c r="L9" s="4"/>
      <c r="M9" s="4"/>
      <c r="N9" s="4"/>
    </row>
    <row r="10" spans="1:14" s="12" customFormat="1" ht="18" customHeight="1" x14ac:dyDescent="0.35">
      <c r="A10" s="18" t="s">
        <v>24</v>
      </c>
      <c r="B10" s="1" t="s">
        <v>25</v>
      </c>
      <c r="C10" s="9">
        <v>3</v>
      </c>
      <c r="D10" s="10"/>
      <c r="E10" s="11">
        <f t="shared" si="0"/>
        <v>0</v>
      </c>
      <c r="F10" s="18" t="s">
        <v>38</v>
      </c>
      <c r="G10" s="1" t="s">
        <v>42</v>
      </c>
      <c r="H10" s="9">
        <v>3</v>
      </c>
      <c r="I10" s="10"/>
      <c r="K10" s="4"/>
      <c r="L10" s="4"/>
      <c r="M10" s="4"/>
      <c r="N10" s="4"/>
    </row>
    <row r="11" spans="1:14" s="12" customFormat="1" ht="18" customHeight="1" x14ac:dyDescent="0.35">
      <c r="A11" s="18" t="s">
        <v>4</v>
      </c>
      <c r="B11" s="1" t="s">
        <v>17</v>
      </c>
      <c r="C11" s="9">
        <v>3</v>
      </c>
      <c r="D11" s="10"/>
      <c r="E11" s="11">
        <f t="shared" si="0"/>
        <v>0</v>
      </c>
      <c r="F11" s="18" t="s">
        <v>28</v>
      </c>
      <c r="G11" s="1" t="s">
        <v>33</v>
      </c>
      <c r="H11" s="9">
        <v>2</v>
      </c>
      <c r="I11" s="10"/>
      <c r="K11" s="4"/>
      <c r="L11" s="4"/>
      <c r="M11" s="4"/>
      <c r="N11" s="4"/>
    </row>
    <row r="12" spans="1:14" s="12" customFormat="1" ht="18" customHeight="1" x14ac:dyDescent="0.35">
      <c r="A12" s="18" t="s">
        <v>19</v>
      </c>
      <c r="B12" s="1" t="s">
        <v>20</v>
      </c>
      <c r="C12" s="9" t="s">
        <v>0</v>
      </c>
      <c r="D12" s="10"/>
      <c r="E12" s="11" t="e">
        <f t="shared" si="0"/>
        <v>#VALUE!</v>
      </c>
      <c r="F12" s="18" t="s">
        <v>29</v>
      </c>
      <c r="G12" s="1" t="s">
        <v>34</v>
      </c>
      <c r="H12" s="9">
        <v>2</v>
      </c>
      <c r="I12" s="10"/>
      <c r="K12" s="4"/>
      <c r="L12" s="4"/>
      <c r="M12" s="4"/>
      <c r="N12" s="4"/>
    </row>
    <row r="13" spans="1:14" s="12" customFormat="1" ht="18" customHeight="1" x14ac:dyDescent="0.35">
      <c r="A13" s="13">
        <f>(C7*D7)+(C8*D8)+(C9*D9)+(C10*D10)+(C11*D11)</f>
        <v>0</v>
      </c>
      <c r="B13" s="41" t="s">
        <v>50</v>
      </c>
      <c r="C13" s="15">
        <f>SUM(C7:C11)</f>
        <v>15</v>
      </c>
      <c r="D13" s="16">
        <f>A13/C13</f>
        <v>0</v>
      </c>
      <c r="E13" s="11" t="e">
        <f>#REF!*#REF!</f>
        <v>#REF!</v>
      </c>
      <c r="F13" s="18" t="s">
        <v>30</v>
      </c>
      <c r="G13" s="1" t="s">
        <v>35</v>
      </c>
      <c r="H13" s="9" t="s">
        <v>0</v>
      </c>
      <c r="I13" s="10"/>
      <c r="K13" s="4"/>
      <c r="L13" s="4"/>
      <c r="M13" s="4"/>
      <c r="N13" s="4"/>
    </row>
    <row r="14" spans="1:14" s="12" customFormat="1" ht="18" customHeight="1" x14ac:dyDescent="0.35">
      <c r="A14" s="20"/>
      <c r="B14" s="21"/>
      <c r="C14" s="22"/>
      <c r="D14" s="23"/>
      <c r="E14" s="11">
        <f t="shared" si="0"/>
        <v>0</v>
      </c>
      <c r="F14" s="13">
        <f>(H5*I5)+(H6*I6)+(H7*I7)+(H8*I8)+(H9*I9)+(H10*I10)+(H11*I11)+(H12*I12)</f>
        <v>0</v>
      </c>
      <c r="G14" s="41" t="s">
        <v>50</v>
      </c>
      <c r="H14" s="15">
        <f>SUM(H5:H12)</f>
        <v>22</v>
      </c>
      <c r="I14" s="16">
        <f>F14/H14</f>
        <v>0</v>
      </c>
      <c r="K14" s="4"/>
      <c r="L14" s="4"/>
      <c r="M14" s="4"/>
      <c r="N14" s="4"/>
    </row>
    <row r="15" spans="1:14" s="12" customFormat="1" ht="21.75" customHeight="1" x14ac:dyDescent="0.35">
      <c r="A15" s="42" t="s">
        <v>54</v>
      </c>
      <c r="B15" s="43"/>
      <c r="C15" s="43"/>
      <c r="D15" s="44"/>
      <c r="F15" s="42" t="s">
        <v>55</v>
      </c>
      <c r="G15" s="43"/>
      <c r="H15" s="43"/>
      <c r="I15" s="44"/>
      <c r="K15" s="4"/>
      <c r="L15" s="4"/>
      <c r="M15" s="4"/>
      <c r="N15" s="4"/>
    </row>
    <row r="16" spans="1:14" s="12" customFormat="1" ht="18" customHeight="1" x14ac:dyDescent="0.35">
      <c r="A16" s="7" t="s">
        <v>23</v>
      </c>
      <c r="B16" s="7" t="s">
        <v>47</v>
      </c>
      <c r="C16" s="7" t="s">
        <v>48</v>
      </c>
      <c r="D16" s="7" t="s">
        <v>49</v>
      </c>
      <c r="F16" s="7" t="s">
        <v>23</v>
      </c>
      <c r="G16" s="7" t="s">
        <v>47</v>
      </c>
      <c r="H16" s="7" t="s">
        <v>48</v>
      </c>
      <c r="I16" s="7" t="s">
        <v>49</v>
      </c>
      <c r="K16" s="4"/>
      <c r="L16" s="4"/>
      <c r="M16" s="4"/>
      <c r="N16" s="4"/>
    </row>
    <row r="17" spans="1:14" s="12" customFormat="1" ht="18" customHeight="1" x14ac:dyDescent="0.35">
      <c r="A17" s="17" t="s">
        <v>63</v>
      </c>
      <c r="B17" s="3" t="s">
        <v>99</v>
      </c>
      <c r="C17" s="9">
        <v>3</v>
      </c>
      <c r="D17" s="10"/>
      <c r="F17" s="17" t="s">
        <v>7</v>
      </c>
      <c r="G17" s="3" t="s">
        <v>76</v>
      </c>
      <c r="H17" s="9">
        <v>3</v>
      </c>
      <c r="I17" s="10"/>
      <c r="K17" s="4"/>
      <c r="L17" s="4"/>
      <c r="M17" s="4"/>
      <c r="N17" s="4"/>
    </row>
    <row r="18" spans="1:14" s="12" customFormat="1" ht="18" customHeight="1" x14ac:dyDescent="0.35">
      <c r="A18" s="18" t="s">
        <v>59</v>
      </c>
      <c r="B18" s="1" t="s">
        <v>60</v>
      </c>
      <c r="C18" s="9">
        <v>3</v>
      </c>
      <c r="D18" s="10"/>
      <c r="F18" s="35" t="s">
        <v>77</v>
      </c>
      <c r="G18" s="34" t="s">
        <v>84</v>
      </c>
      <c r="H18" s="9">
        <v>3</v>
      </c>
      <c r="I18" s="10"/>
      <c r="K18" s="4"/>
      <c r="L18" s="4"/>
      <c r="M18" s="4"/>
      <c r="N18" s="4"/>
    </row>
    <row r="19" spans="1:14" s="12" customFormat="1" ht="18" customHeight="1" x14ac:dyDescent="0.35">
      <c r="A19" s="18" t="s">
        <v>21</v>
      </c>
      <c r="B19" s="1" t="s">
        <v>1</v>
      </c>
      <c r="C19" s="9">
        <v>3</v>
      </c>
      <c r="D19" s="10"/>
      <c r="F19" s="17" t="s">
        <v>78</v>
      </c>
      <c r="G19" s="3" t="s">
        <v>79</v>
      </c>
      <c r="H19" s="9">
        <v>3</v>
      </c>
      <c r="I19" s="10"/>
      <c r="K19" s="4"/>
      <c r="L19" s="4"/>
      <c r="M19" s="4"/>
      <c r="N19" s="4"/>
    </row>
    <row r="20" spans="1:14" s="12" customFormat="1" ht="18" customHeight="1" x14ac:dyDescent="0.35">
      <c r="A20" s="18" t="s">
        <v>64</v>
      </c>
      <c r="B20" s="1" t="s">
        <v>65</v>
      </c>
      <c r="C20" s="9">
        <v>3</v>
      </c>
      <c r="D20" s="10"/>
      <c r="F20" s="18" t="s">
        <v>80</v>
      </c>
      <c r="G20" s="1" t="s">
        <v>81</v>
      </c>
      <c r="H20" s="9">
        <v>3</v>
      </c>
      <c r="I20" s="10"/>
      <c r="K20" s="4"/>
      <c r="L20" s="4"/>
      <c r="M20" s="4"/>
      <c r="N20" s="4"/>
    </row>
    <row r="21" spans="1:14" s="12" customFormat="1" ht="18" customHeight="1" x14ac:dyDescent="0.35">
      <c r="A21" s="18" t="s">
        <v>22</v>
      </c>
      <c r="B21" s="1" t="s">
        <v>8</v>
      </c>
      <c r="C21" s="9">
        <v>3</v>
      </c>
      <c r="D21" s="10"/>
      <c r="F21" s="18" t="s">
        <v>82</v>
      </c>
      <c r="G21" s="1" t="s">
        <v>68</v>
      </c>
      <c r="H21" s="9">
        <v>4</v>
      </c>
      <c r="I21" s="10"/>
      <c r="K21" s="4"/>
      <c r="L21" s="4"/>
      <c r="M21" s="4"/>
      <c r="N21" s="4"/>
    </row>
    <row r="22" spans="1:14" s="12" customFormat="1" ht="18" customHeight="1" x14ac:dyDescent="0.35">
      <c r="A22" s="18" t="s">
        <v>66</v>
      </c>
      <c r="B22" s="1" t="s">
        <v>67</v>
      </c>
      <c r="C22" s="9">
        <v>3</v>
      </c>
      <c r="D22" s="10"/>
      <c r="F22" s="18" t="s">
        <v>83</v>
      </c>
      <c r="G22" s="1" t="s">
        <v>51</v>
      </c>
      <c r="H22" s="9">
        <v>4</v>
      </c>
      <c r="I22" s="10"/>
      <c r="K22" s="4"/>
      <c r="L22" s="4"/>
      <c r="M22" s="4"/>
      <c r="N22" s="4"/>
    </row>
    <row r="23" spans="1:14" s="12" customFormat="1" ht="18" customHeight="1" x14ac:dyDescent="0.35">
      <c r="A23" s="18" t="s">
        <v>43</v>
      </c>
      <c r="B23" s="1" t="s">
        <v>44</v>
      </c>
      <c r="C23" s="9">
        <v>3</v>
      </c>
      <c r="D23" s="10"/>
      <c r="F23" s="18" t="s">
        <v>69</v>
      </c>
      <c r="G23" s="1" t="s">
        <v>70</v>
      </c>
      <c r="H23" s="9">
        <v>2</v>
      </c>
      <c r="I23" s="10"/>
      <c r="K23" s="4"/>
      <c r="L23" s="4"/>
      <c r="M23" s="4"/>
      <c r="N23" s="4"/>
    </row>
    <row r="24" spans="1:14" s="12" customFormat="1" ht="18" customHeight="1" x14ac:dyDescent="0.35">
      <c r="A24" s="18" t="s">
        <v>61</v>
      </c>
      <c r="B24" s="1" t="s">
        <v>62</v>
      </c>
      <c r="C24" s="9">
        <v>3</v>
      </c>
      <c r="D24" s="10"/>
      <c r="F24" s="18" t="s">
        <v>71</v>
      </c>
      <c r="G24" s="1" t="s">
        <v>72</v>
      </c>
      <c r="H24" s="9" t="s">
        <v>0</v>
      </c>
      <c r="I24" s="10"/>
      <c r="K24" s="4"/>
      <c r="L24" s="4"/>
      <c r="M24" s="4"/>
      <c r="N24" s="4"/>
    </row>
    <row r="25" spans="1:14" s="12" customFormat="1" ht="17.25" customHeight="1" x14ac:dyDescent="0.35">
      <c r="A25" s="18" t="s">
        <v>58</v>
      </c>
      <c r="B25" s="1" t="s">
        <v>57</v>
      </c>
      <c r="C25" s="9" t="s">
        <v>0</v>
      </c>
      <c r="D25" s="8"/>
      <c r="F25" s="18" t="s">
        <v>5</v>
      </c>
      <c r="G25" s="1" t="s">
        <v>73</v>
      </c>
      <c r="H25" s="9" t="s">
        <v>0</v>
      </c>
      <c r="I25" s="10"/>
      <c r="K25" s="4"/>
      <c r="L25" s="4"/>
      <c r="M25" s="4"/>
      <c r="N25" s="4"/>
    </row>
    <row r="26" spans="1:14" s="12" customFormat="1" ht="17.25" customHeight="1" x14ac:dyDescent="0.35">
      <c r="A26" s="13">
        <f>(C18*D18)+(C19*D19)+(C20*D20)+(C21*D21)+(C22*D22)+(C23*D23)+(C24*D24)</f>
        <v>0</v>
      </c>
      <c r="B26" s="41" t="s">
        <v>50</v>
      </c>
      <c r="C26" s="15">
        <f>SUM(C18:C24)</f>
        <v>21</v>
      </c>
      <c r="D26" s="16">
        <f>A26/C26</f>
        <v>0</v>
      </c>
      <c r="F26" s="8"/>
      <c r="G26" s="1" t="s">
        <v>74</v>
      </c>
      <c r="H26" s="9" t="s">
        <v>0</v>
      </c>
      <c r="I26" s="2"/>
      <c r="K26" s="4"/>
      <c r="L26" s="4"/>
      <c r="M26" s="4"/>
      <c r="N26" s="4"/>
    </row>
    <row r="27" spans="1:14" s="12" customFormat="1" ht="17.25" customHeight="1" x14ac:dyDescent="0.35">
      <c r="A27" s="26" t="s">
        <v>12</v>
      </c>
      <c r="B27" s="27" t="s">
        <v>95</v>
      </c>
      <c r="C27" s="28">
        <v>3</v>
      </c>
      <c r="D27" s="29"/>
      <c r="F27" s="13">
        <f>(H17*I17)+(H18*I18)+(H19*I19)+(H20*I20)+(H21*I21)+(H22*I22)+(H23*I23)</f>
        <v>0</v>
      </c>
      <c r="G27" s="41" t="s">
        <v>50</v>
      </c>
      <c r="H27" s="15">
        <f>SUM(H17:H23)</f>
        <v>22</v>
      </c>
      <c r="I27" s="16">
        <f>F27/H27</f>
        <v>0</v>
      </c>
      <c r="K27" s="4"/>
      <c r="L27" s="4"/>
      <c r="M27" s="4"/>
      <c r="N27" s="4"/>
    </row>
    <row r="28" spans="1:14" s="12" customFormat="1" ht="20.25" customHeight="1" x14ac:dyDescent="0.35">
      <c r="A28" s="26" t="s">
        <v>11</v>
      </c>
      <c r="B28" s="30" t="s">
        <v>94</v>
      </c>
      <c r="C28" s="28">
        <v>3</v>
      </c>
      <c r="D28" s="29"/>
      <c r="G28" s="33" t="s">
        <v>97</v>
      </c>
      <c r="H28" s="51">
        <f>(A13+A26+A30)/(C13+C26+C30)</f>
        <v>0</v>
      </c>
      <c r="I28" s="52"/>
      <c r="K28" s="4"/>
      <c r="L28" s="4"/>
      <c r="M28" s="4"/>
      <c r="N28" s="4"/>
    </row>
    <row r="29" spans="1:14" ht="21" x14ac:dyDescent="0.35">
      <c r="A29" s="31" t="s">
        <v>18</v>
      </c>
      <c r="B29" s="32" t="s">
        <v>93</v>
      </c>
      <c r="C29" s="28">
        <v>3</v>
      </c>
      <c r="D29" s="29"/>
      <c r="F29" s="12"/>
      <c r="G29" s="33" t="s">
        <v>98</v>
      </c>
      <c r="H29" s="51">
        <f>(A13+A26+F14+A30)/(C13+C26+H14+C30)</f>
        <v>0</v>
      </c>
      <c r="I29" s="52"/>
      <c r="K29" s="4"/>
      <c r="L29" s="4"/>
      <c r="M29" s="4"/>
      <c r="N29" s="4"/>
    </row>
    <row r="30" spans="1:14" ht="21" x14ac:dyDescent="0.35">
      <c r="A30" s="13">
        <f>(C29*D29)</f>
        <v>0</v>
      </c>
      <c r="B30" s="14" t="s">
        <v>50</v>
      </c>
      <c r="C30" s="15">
        <f>C29</f>
        <v>3</v>
      </c>
      <c r="D30" s="16">
        <f>A30/C30</f>
        <v>0</v>
      </c>
      <c r="F30" s="12"/>
      <c r="G30" s="33" t="s">
        <v>75</v>
      </c>
      <c r="H30" s="51">
        <f>(A13+A26+F14+F27+A30)/(C13+C26+H14+H27+C30)</f>
        <v>0</v>
      </c>
      <c r="I30" s="52"/>
      <c r="K30" s="4"/>
      <c r="L30" s="4"/>
      <c r="M30" s="4"/>
      <c r="N30" s="4"/>
    </row>
    <row r="31" spans="1:14" ht="21" x14ac:dyDescent="0.35">
      <c r="K31" s="4"/>
      <c r="L31" s="4"/>
      <c r="M31" s="4"/>
      <c r="N31" s="4"/>
    </row>
    <row r="32" spans="1:14" ht="21" x14ac:dyDescent="0.35">
      <c r="K32" s="4"/>
      <c r="L32" s="4"/>
      <c r="M32" s="4"/>
      <c r="N32" s="4"/>
    </row>
    <row r="33" spans="11:14" ht="21" x14ac:dyDescent="0.35">
      <c r="K33" s="4"/>
      <c r="L33" s="4"/>
      <c r="M33" s="4"/>
      <c r="N33" s="4"/>
    </row>
    <row r="34" spans="11:14" ht="21" x14ac:dyDescent="0.35">
      <c r="K34" s="4"/>
      <c r="L34" s="4"/>
      <c r="M34" s="4"/>
      <c r="N34" s="4"/>
    </row>
  </sheetData>
  <mergeCells count="11">
    <mergeCell ref="F3:I3"/>
    <mergeCell ref="A15:D15"/>
    <mergeCell ref="F15:I15"/>
    <mergeCell ref="A1:F1"/>
    <mergeCell ref="A2:F2"/>
    <mergeCell ref="H29:I29"/>
    <mergeCell ref="H30:I30"/>
    <mergeCell ref="G1:H1"/>
    <mergeCell ref="G2:H2"/>
    <mergeCell ref="H28:I28"/>
    <mergeCell ref="A3:D3"/>
  </mergeCells>
  <pageMargins left="0.70866141732283472" right="0.31496062992125984" top="0.35433070866141736" bottom="0" header="0.11811023622047245" footer="0.11811023622047245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วิธีใช้</vt:lpstr>
      <vt:lpstr>การตลาด ม.6</vt:lpstr>
    </vt:vector>
  </TitlesOfParts>
  <Company>&lt;arabianhorse&gt;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Used Only</dc:creator>
  <cp:lastModifiedBy>leechalean Banchang</cp:lastModifiedBy>
  <cp:lastPrinted>2017-07-21T03:33:13Z</cp:lastPrinted>
  <dcterms:created xsi:type="dcterms:W3CDTF">2002-12-31T17:03:26Z</dcterms:created>
  <dcterms:modified xsi:type="dcterms:W3CDTF">2017-09-20T07:48:41Z</dcterms:modified>
</cp:coreProperties>
</file>